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AFFAIRES\24106-PAPG A BRIOUDE - IP421\04-PLANS TECHNIQUE\05-Economie\03-DCE\03-DPGF\"/>
    </mc:Choice>
  </mc:AlternateContent>
  <xr:revisionPtr revIDLastSave="0" documentId="13_ncr:1_{8A01F956-7D89-43A1-80F5-0D5AB5D7485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6 Page de garde" sheetId="1" r:id="rId1"/>
    <sheet name="LOT N°06 SERRURERIE" sheetId="2" r:id="rId2"/>
  </sheets>
  <definedNames>
    <definedName name="_xlnm.Print_Titles" localSheetId="1">'LOT N°06 SERRURERIE'!$1:$1</definedName>
    <definedName name="_xlnm.Print_Area" localSheetId="1">'LOT N°06 SERRURERIE'!$A$1:$G$54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37" i="2" s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5" i="2"/>
  <c r="B38" i="2"/>
  <c r="G38" i="2" l="1"/>
  <c r="G39" i="2" s="1"/>
</calcChain>
</file>

<file path=xl/sharedStrings.xml><?xml version="1.0" encoding="utf-8"?>
<sst xmlns="http://schemas.openxmlformats.org/spreadsheetml/2006/main" count="141" uniqueCount="141">
  <si>
    <t>U</t>
  </si>
  <si>
    <t>Quantités indicatives</t>
  </si>
  <si>
    <t>Quantités entreprise</t>
  </si>
  <si>
    <t>Prix Unit. en EUR</t>
  </si>
  <si>
    <t>Total HT en EUR</t>
  </si>
  <si>
    <t>2</t>
  </si>
  <si>
    <t>PRESCRIPTIONS TECHNIQUES</t>
  </si>
  <si>
    <t>CH3</t>
  </si>
  <si>
    <t>2.1</t>
  </si>
  <si>
    <t>TRAVAUX PREPARATOIRES</t>
  </si>
  <si>
    <t>CH4</t>
  </si>
  <si>
    <t xml:space="preserve">2.1.1 </t>
  </si>
  <si>
    <t>Frais compte prorata 2%</t>
  </si>
  <si>
    <t>ens</t>
  </si>
  <si>
    <t>ART</t>
  </si>
  <si>
    <t>ADA-W730</t>
  </si>
  <si>
    <t>2.2</t>
  </si>
  <si>
    <t>OUVRAGES A DEPOSER</t>
  </si>
  <si>
    <t>CH4</t>
  </si>
  <si>
    <t>2.2.1</t>
  </si>
  <si>
    <t>Dépose des portes sectionnelles, dimensions 1,60x2,20 m</t>
  </si>
  <si>
    <t>CH5</t>
  </si>
  <si>
    <t xml:space="preserve">2.2.1.1 </t>
  </si>
  <si>
    <t>Phase 1-2</t>
  </si>
  <si>
    <t>u</t>
  </si>
  <si>
    <t>ART</t>
  </si>
  <si>
    <t>ADA-W546</t>
  </si>
  <si>
    <t>2.3</t>
  </si>
  <si>
    <t>PORTES INDUSTRIELLES</t>
  </si>
  <si>
    <t>CH4</t>
  </si>
  <si>
    <t>2.3.1</t>
  </si>
  <si>
    <t>Portes sectionnelles, coupe feu 2h, dimensions 1,60x2,20 m</t>
  </si>
  <si>
    <t>CH5</t>
  </si>
  <si>
    <t xml:space="preserve">2.3.1.1 </t>
  </si>
  <si>
    <t>Phase 1-2</t>
  </si>
  <si>
    <t>u</t>
  </si>
  <si>
    <t>ART</t>
  </si>
  <si>
    <t>ADA-W547</t>
  </si>
  <si>
    <t>2.4</t>
  </si>
  <si>
    <t>PORTES METALLIQUES</t>
  </si>
  <si>
    <t>CH4</t>
  </si>
  <si>
    <t>2.4.1</t>
  </si>
  <si>
    <t>Porte pleine isolée 1 vantail, dimension 93 x 210 cm de ht</t>
  </si>
  <si>
    <t>CH5</t>
  </si>
  <si>
    <t xml:space="preserve">2.4.1.1 </t>
  </si>
  <si>
    <t>Phase 1-1</t>
  </si>
  <si>
    <t>u</t>
  </si>
  <si>
    <t>ART</t>
  </si>
  <si>
    <t>ADA-W548</t>
  </si>
  <si>
    <t>2.4.2</t>
  </si>
  <si>
    <t>Porte 1 vantail, coupe feu 1h, dimension 93 x 210 cm de ht</t>
  </si>
  <si>
    <t>CH5</t>
  </si>
  <si>
    <t xml:space="preserve">2.4.2.1 </t>
  </si>
  <si>
    <t>Phase 1-2</t>
  </si>
  <si>
    <t>u</t>
  </si>
  <si>
    <t>ART</t>
  </si>
  <si>
    <t>ADA-W549</t>
  </si>
  <si>
    <t>2.4.3</t>
  </si>
  <si>
    <t>Porte 1 vantail, coupe feu 1h, dimension 83 x 210 cm de ht</t>
  </si>
  <si>
    <t>CH5</t>
  </si>
  <si>
    <t xml:space="preserve">2.4.3.1 </t>
  </si>
  <si>
    <t>Phase 1-2</t>
  </si>
  <si>
    <t>u</t>
  </si>
  <si>
    <t>ART</t>
  </si>
  <si>
    <t>ADA-W656</t>
  </si>
  <si>
    <t>2.4.4</t>
  </si>
  <si>
    <t>Porte 2 vantaux, coupe feu 1h, dimension 302 x 209 cm de ht</t>
  </si>
  <si>
    <t>CH5</t>
  </si>
  <si>
    <t xml:space="preserve">2.4.4.1 </t>
  </si>
  <si>
    <t>Phase 1-2</t>
  </si>
  <si>
    <t>u</t>
  </si>
  <si>
    <t>ART</t>
  </si>
  <si>
    <t>ADA-W552</t>
  </si>
  <si>
    <t>2.5</t>
  </si>
  <si>
    <t>TRAVAUX ANNEXES</t>
  </si>
  <si>
    <t>CH4</t>
  </si>
  <si>
    <t>2.5.1</t>
  </si>
  <si>
    <t>Pose d’entrées d’air sur menuiseries existantes</t>
  </si>
  <si>
    <t>CH5</t>
  </si>
  <si>
    <t xml:space="preserve">2.5.1.1 </t>
  </si>
  <si>
    <t>Phase 2</t>
  </si>
  <si>
    <t>u</t>
  </si>
  <si>
    <t>ART</t>
  </si>
  <si>
    <t>ADA-W583</t>
  </si>
  <si>
    <t>2.5.2</t>
  </si>
  <si>
    <t>Grilles de ventilation 600x600 mm</t>
  </si>
  <si>
    <t>CH5</t>
  </si>
  <si>
    <t xml:space="preserve">2.5.2.1 </t>
  </si>
  <si>
    <t>Phase 1-2</t>
  </si>
  <si>
    <t>u</t>
  </si>
  <si>
    <t>ART</t>
  </si>
  <si>
    <t>ADA-W553</t>
  </si>
  <si>
    <t>2.5.3</t>
  </si>
  <si>
    <t>Arceaux de protection</t>
  </si>
  <si>
    <t>CH5</t>
  </si>
  <si>
    <t xml:space="preserve">2.5.3.1 </t>
  </si>
  <si>
    <t>Phase 1-2</t>
  </si>
  <si>
    <t>u</t>
  </si>
  <si>
    <t>ART</t>
  </si>
  <si>
    <t>ADA-W554</t>
  </si>
  <si>
    <t>2.5.4</t>
  </si>
  <si>
    <t>Barres d'accrochage pour échelles</t>
  </si>
  <si>
    <t>CH5</t>
  </si>
  <si>
    <t xml:space="preserve">2.5.4.1 </t>
  </si>
  <si>
    <t>Phase 1-2</t>
  </si>
  <si>
    <t>u</t>
  </si>
  <si>
    <t>ART</t>
  </si>
  <si>
    <t>ADA-W539</t>
  </si>
  <si>
    <t xml:space="preserve">2.5.4.2 </t>
  </si>
  <si>
    <t>Phase 2</t>
  </si>
  <si>
    <t>u</t>
  </si>
  <si>
    <t>ART</t>
  </si>
  <si>
    <t>ADA-W538</t>
  </si>
  <si>
    <t>2.5.5</t>
  </si>
  <si>
    <t>Échelle à crinoline</t>
  </si>
  <si>
    <t>CH5</t>
  </si>
  <si>
    <t xml:space="preserve">2.5.5.1 </t>
  </si>
  <si>
    <t>Phase 3-1</t>
  </si>
  <si>
    <t>u</t>
  </si>
  <si>
    <t>ART</t>
  </si>
  <si>
    <t>ADA-W537</t>
  </si>
  <si>
    <t>2.5.6</t>
  </si>
  <si>
    <t>Ferme-porte sur porte existante</t>
  </si>
  <si>
    <t>CH5</t>
  </si>
  <si>
    <t xml:space="preserve">2.5.6.1 </t>
  </si>
  <si>
    <t>Phase 2</t>
  </si>
  <si>
    <t>u</t>
  </si>
  <si>
    <t>ART</t>
  </si>
  <si>
    <t>ADA-W556</t>
  </si>
  <si>
    <t>Montant HT du LOT N°06 SERRURERIE</t>
  </si>
  <si>
    <t>TOTHT</t>
  </si>
  <si>
    <t>TVA</t>
  </si>
  <si>
    <t>Montant TTC</t>
  </si>
  <si>
    <t>TOTTTC</t>
  </si>
  <si>
    <r>
      <t>Nota :</t>
    </r>
    <r>
      <rPr>
        <sz val="10"/>
        <color indexed="8"/>
        <rFont val="Arial"/>
        <family val="2"/>
      </rPr>
      <t xml:space="preserve"> L'entreprise a pour obligation de remplir la colonne</t>
    </r>
  </si>
  <si>
    <t>"Quantité Entreprise " avec ses propres quantités.</t>
  </si>
  <si>
    <t xml:space="preserve">L’absence de renseignement dans cette colonne vaudra </t>
  </si>
  <si>
    <t>acceptation des quantités sans recours possible.</t>
  </si>
  <si>
    <t>Fait à :</t>
  </si>
  <si>
    <t>Le 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</si>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</sst>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?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FFFFFF"/>
      <name val="Arial"/>
      <family val="1"/>
    </font>
    <font>
      <b/>
      <sz val="10"/>
      <color rgb="FF4A6901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88B918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B918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39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3" fillId="2" borderId="11" xfId="10" applyBorder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0" xfId="1" applyFill="1" applyBorder="1">
      <alignment horizontal="left" vertical="top" wrapText="1"/>
    </xf>
    <xf numFmtId="0" fontId="4" fillId="0" borderId="9" xfId="14" applyFill="1" applyBorder="1">
      <alignment horizontal="left" vertical="top" wrapText="1" indent="1"/>
    </xf>
    <xf numFmtId="0" fontId="1" fillId="0" borderId="5" xfId="1" applyFill="1" applyBorder="1">
      <alignment horizontal="left" vertical="top" wrapText="1"/>
    </xf>
    <xf numFmtId="0" fontId="8" fillId="0" borderId="7" xfId="26" applyFill="1" applyBorder="1">
      <alignment horizontal="left" vertical="top" wrapText="1" indent="3"/>
    </xf>
    <xf numFmtId="0" fontId="0" fillId="0" borderId="6" xfId="0" applyFill="1" applyBorder="1" applyAlignment="1" applyProtection="1">
      <alignment horizontal="left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top" wrapText="1"/>
      <protection locked="0"/>
    </xf>
    <xf numFmtId="0" fontId="1" fillId="3" borderId="5" xfId="1" applyFill="1" applyBorder="1">
      <alignment horizontal="left" vertical="top" wrapText="1"/>
    </xf>
    <xf numFmtId="0" fontId="4" fillId="0" borderId="7" xfId="14" applyFill="1" applyBorder="1">
      <alignment horizontal="left" vertical="top" wrapText="1" indent="1"/>
    </xf>
    <xf numFmtId="0" fontId="7" fillId="0" borderId="7" xfId="18" applyFill="1" applyBorder="1">
      <alignment horizontal="left" vertical="top" wrapText="1" indent="1"/>
    </xf>
    <xf numFmtId="0" fontId="18" fillId="0" borderId="2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right" vertical="top" wrapText="1"/>
    </xf>
    <xf numFmtId="165" fontId="19" fillId="3" borderId="0" xfId="0" applyNumberFormat="1" applyFont="1" applyFill="1" applyAlignment="1">
      <alignment horizontal="left" vertical="top" wrapText="1"/>
    </xf>
    <xf numFmtId="166" fontId="20" fillId="0" borderId="0" xfId="0" applyNumberFormat="1" applyFont="1" applyAlignment="1">
      <alignment horizontal="left" vertical="top"/>
    </xf>
    <xf numFmtId="166" fontId="21" fillId="0" borderId="0" xfId="0" applyNumberFormat="1" applyFont="1" applyAlignment="1">
      <alignment horizontal="center" vertical="top"/>
    </xf>
    <xf numFmtId="166" fontId="22" fillId="0" borderId="0" xfId="0" applyNumberFormat="1" applyFont="1" applyAlignment="1">
      <alignment horizontal="center" vertical="top"/>
    </xf>
    <xf numFmtId="0" fontId="23" fillId="0" borderId="0" xfId="0" applyFont="1"/>
    <xf numFmtId="166" fontId="21" fillId="0" borderId="0" xfId="0" applyNumberFormat="1" applyFont="1" applyAlignment="1">
      <alignment horizontal="left" vertical="top"/>
    </xf>
    <xf numFmtId="166" fontId="22" fillId="0" borderId="0" xfId="0" applyNumberFormat="1" applyFont="1" applyAlignment="1">
      <alignment horizontal="left" vertical="top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1836000</xdr:colOff>
      <xdr:row>11</xdr:row>
      <xdr:rowOff>145422</xdr:rowOff>
    </xdr:from>
    <xdr:to>
      <xdr:col>0</xdr:col>
      <xdr:colOff>5868000</xdr:colOff>
      <xdr:row>18</xdr:row>
      <xdr:rowOff>19050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36000" y="2240922"/>
          <a:ext cx="4032000" cy="120712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Réhabilitation et désamiantage de la DIR de Brioude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29 Rue Guynemer</a:t>
          </a:r>
        </a:p>
        <a:p>
          <a:pPr algn="ctr"/>
          <a:r>
            <a:rPr lang="fr-FR" sz="1800" b="1" i="0">
              <a:solidFill>
                <a:srgbClr val="000000"/>
              </a:solidFill>
              <a:latin typeface="Arial"/>
            </a:rPr>
            <a:t>43100 BRIOUDE</a:t>
          </a:r>
        </a:p>
      </xdr:txBody>
    </xdr:sp>
    <xdr:clientData/>
  </xdr:twoCellAnchor>
  <xdr:twoCellAnchor editAs="absolute">
    <xdr:from>
      <xdr:col>0</xdr:col>
      <xdr:colOff>1224000</xdr:colOff>
      <xdr:row>42</xdr:row>
      <xdr:rowOff>108235</xdr:rowOff>
    </xdr:from>
    <xdr:to>
      <xdr:col>0</xdr:col>
      <xdr:colOff>3636000</xdr:colOff>
      <xdr:row>46</xdr:row>
      <xdr:rowOff>168443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25252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D'ETUDES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37</xdr:row>
      <xdr:rowOff>77309</xdr:rowOff>
    </xdr:from>
    <xdr:to>
      <xdr:col>0</xdr:col>
      <xdr:colOff>3636000</xdr:colOff>
      <xdr:row>41</xdr:row>
      <xdr:rowOff>137517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25252" y="7125809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IP 421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18 Rue Alain Chartier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63000 CLERMONT-FERRAND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32</xdr:row>
      <xdr:rowOff>110870</xdr:rowOff>
    </xdr:from>
    <xdr:to>
      <xdr:col>0</xdr:col>
      <xdr:colOff>6192000</xdr:colOff>
      <xdr:row>36</xdr:row>
      <xdr:rowOff>171078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25252" y="6206870"/>
          <a:ext cx="4981617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MAÎTRE D'OUVRAGE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DIRECTION INTERDEPARTEMENTALE DES ROUTES DU MASSIF CENTRAL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60 Avenue de l'Union Soviétique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63012 CLERMONT-FERRAND CEDEX 1</a:t>
          </a:r>
        </a:p>
      </xdr:txBody>
    </xdr:sp>
    <xdr:clientData/>
  </xdr:twoCellAnchor>
  <xdr:twoCellAnchor editAs="absolute">
    <xdr:from>
      <xdr:col>0</xdr:col>
      <xdr:colOff>180000</xdr:colOff>
      <xdr:row>1</xdr:row>
      <xdr:rowOff>19083</xdr:rowOff>
    </xdr:from>
    <xdr:to>
      <xdr:col>0</xdr:col>
      <xdr:colOff>1152000</xdr:colOff>
      <xdr:row>46</xdr:row>
      <xdr:rowOff>168443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09583" y="209583"/>
          <a:ext cx="951183" cy="872186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N° Affaire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24106</a:t>
          </a: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16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324000</xdr:colOff>
      <xdr:row>3</xdr:row>
      <xdr:rowOff>89491</xdr:rowOff>
    </xdr:from>
    <xdr:to>
      <xdr:col>0</xdr:col>
      <xdr:colOff>1692000</xdr:colOff>
      <xdr:row>9</xdr:row>
      <xdr:rowOff>26648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38557" y="660991"/>
          <a:ext cx="1386470" cy="1080157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Indice: </a:t>
          </a:r>
          <a:r>
            <a:rPr lang="fr-FR" sz="1600" b="0" i="0">
              <a:solidFill>
                <a:srgbClr val="000000"/>
              </a:solidFill>
              <a:latin typeface="MS Shell Dlg"/>
            </a:rPr>
            <a:t>/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8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400" b="0" i="0">
              <a:solidFill>
                <a:srgbClr val="000000"/>
              </a:solidFill>
              <a:latin typeface="MS Shell Dlg"/>
            </a:rPr>
            <a:t>Phase: DCE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1224000</xdr:colOff>
      <xdr:row>47</xdr:row>
      <xdr:rowOff>139161</xdr:rowOff>
    </xdr:from>
    <xdr:to>
      <xdr:col>0</xdr:col>
      <xdr:colOff>6228000</xdr:colOff>
      <xdr:row>48</xdr:row>
      <xdr:rowOff>174365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25252" y="9092661"/>
          <a:ext cx="5013861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CE PLAN EST NOTRE PROPRIETE ET NE PEUT ETRE COMMUNIQUE A DES TIERS SANS NOTRE AUTORISATION</a:t>
          </a:r>
        </a:p>
      </xdr:txBody>
    </xdr:sp>
    <xdr:clientData/>
  </xdr:twoCellAnchor>
  <xdr:twoCellAnchor editAs="absolute">
    <xdr:from>
      <xdr:col>0</xdr:col>
      <xdr:colOff>1224000</xdr:colOff>
      <xdr:row>28</xdr:row>
      <xdr:rowOff>115148</xdr:rowOff>
    </xdr:from>
    <xdr:to>
      <xdr:col>0</xdr:col>
      <xdr:colOff>6228000</xdr:colOff>
      <xdr:row>32</xdr:row>
      <xdr:rowOff>14139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25252" y="5449148"/>
          <a:ext cx="5013861" cy="660991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31</xdr:row>
      <xdr:rowOff>43422</xdr:rowOff>
    </xdr:from>
    <xdr:to>
      <xdr:col>0</xdr:col>
      <xdr:colOff>1872000</xdr:colOff>
      <xdr:row>31</xdr:row>
      <xdr:rowOff>188517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531565" y="5948922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Date :</a:t>
          </a:r>
        </a:p>
      </xdr:txBody>
    </xdr:sp>
    <xdr:clientData/>
  </xdr:twoCellAnchor>
  <xdr:twoCellAnchor editAs="absolute">
    <xdr:from>
      <xdr:col>0</xdr:col>
      <xdr:colOff>1944000</xdr:colOff>
      <xdr:row>31</xdr:row>
      <xdr:rowOff>43422</xdr:rowOff>
    </xdr:from>
    <xdr:to>
      <xdr:col>0</xdr:col>
      <xdr:colOff>2700000</xdr:colOff>
      <xdr:row>31</xdr:row>
      <xdr:rowOff>188517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950730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Elaboré:</a:t>
          </a:r>
        </a:p>
      </xdr:txBody>
    </xdr:sp>
    <xdr:clientData/>
  </xdr:twoCellAnchor>
  <xdr:twoCellAnchor editAs="absolute">
    <xdr:from>
      <xdr:col>0</xdr:col>
      <xdr:colOff>1224000</xdr:colOff>
      <xdr:row>31</xdr:row>
      <xdr:rowOff>27300</xdr:rowOff>
    </xdr:from>
    <xdr:to>
      <xdr:col>0</xdr:col>
      <xdr:colOff>6192000</xdr:colOff>
      <xdr:row>31</xdr:row>
      <xdr:rowOff>27300</xdr:rowOff>
    </xdr:to>
    <xdr:cxnSp macro="">
      <xdr:nvCxn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225252" y="5932800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1440000</xdr:colOff>
      <xdr:row>28</xdr:row>
      <xdr:rowOff>115148</xdr:rowOff>
    </xdr:from>
    <xdr:to>
      <xdr:col>0</xdr:col>
      <xdr:colOff>1440000</xdr:colOff>
      <xdr:row>32</xdr:row>
      <xdr:rowOff>14139</xdr:rowOff>
    </xdr:to>
    <xdr:cxnSp macro="">
      <xdr:nvCxn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1467078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30</xdr:row>
      <xdr:rowOff>56583</xdr:rowOff>
    </xdr:from>
    <xdr:to>
      <xdr:col>0</xdr:col>
      <xdr:colOff>6192000</xdr:colOff>
      <xdr:row>30</xdr:row>
      <xdr:rowOff>56583</xdr:rowOff>
    </xdr:to>
    <xdr:cxnSp macro="">
      <xdr:nvCxn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225252" y="5771583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1224000</xdr:colOff>
      <xdr:row>29</xdr:row>
      <xdr:rowOff>85865</xdr:rowOff>
    </xdr:from>
    <xdr:to>
      <xdr:col>0</xdr:col>
      <xdr:colOff>6192000</xdr:colOff>
      <xdr:row>29</xdr:row>
      <xdr:rowOff>85865</xdr:rowOff>
    </xdr:to>
    <xdr:cxnSp macro="">
      <xdr:nvCxn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1225252" y="5610365"/>
          <a:ext cx="4997739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2736000</xdr:colOff>
      <xdr:row>31</xdr:row>
      <xdr:rowOff>43422</xdr:rowOff>
    </xdr:from>
    <xdr:to>
      <xdr:col>0</xdr:col>
      <xdr:colOff>3492000</xdr:colOff>
      <xdr:row>31</xdr:row>
      <xdr:rowOff>188517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740696" y="5948922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Vérifié:</a:t>
          </a:r>
        </a:p>
      </xdr:txBody>
    </xdr:sp>
    <xdr:clientData/>
  </xdr:twoCellAnchor>
  <xdr:twoCellAnchor editAs="absolute">
    <xdr:from>
      <xdr:col>0</xdr:col>
      <xdr:colOff>3528000</xdr:colOff>
      <xdr:row>31</xdr:row>
      <xdr:rowOff>43422</xdr:rowOff>
    </xdr:from>
    <xdr:to>
      <xdr:col>0</xdr:col>
      <xdr:colOff>6156000</xdr:colOff>
      <xdr:row>31</xdr:row>
      <xdr:rowOff>188517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530661" y="5948922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Nature des modifications</a:t>
          </a:r>
        </a:p>
      </xdr:txBody>
    </xdr:sp>
    <xdr:clientData/>
  </xdr:twoCellAnchor>
  <xdr:twoCellAnchor editAs="absolute">
    <xdr:from>
      <xdr:col>0</xdr:col>
      <xdr:colOff>1908000</xdr:colOff>
      <xdr:row>28</xdr:row>
      <xdr:rowOff>115148</xdr:rowOff>
    </xdr:from>
    <xdr:to>
      <xdr:col>0</xdr:col>
      <xdr:colOff>1908000</xdr:colOff>
      <xdr:row>32</xdr:row>
      <xdr:rowOff>14139</xdr:rowOff>
    </xdr:to>
    <xdr:cxnSp macro="">
      <xdr:nvCxn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191848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2700000</xdr:colOff>
      <xdr:row>28</xdr:row>
      <xdr:rowOff>115148</xdr:rowOff>
    </xdr:from>
    <xdr:to>
      <xdr:col>0</xdr:col>
      <xdr:colOff>2700000</xdr:colOff>
      <xdr:row>32</xdr:row>
      <xdr:rowOff>14139</xdr:rowOff>
    </xdr:to>
    <xdr:cxnSp macro="">
      <xdr:nvCxn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2724574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3492000</xdr:colOff>
      <xdr:row>28</xdr:row>
      <xdr:rowOff>115148</xdr:rowOff>
    </xdr:from>
    <xdr:to>
      <xdr:col>0</xdr:col>
      <xdr:colOff>3492000</xdr:colOff>
      <xdr:row>32</xdr:row>
      <xdr:rowOff>14139</xdr:rowOff>
    </xdr:to>
    <xdr:cxnSp macro="">
      <xdr:nvCxn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3498417" y="4788157"/>
          <a:ext cx="0" cy="660991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3780000</xdr:colOff>
      <xdr:row>42</xdr:row>
      <xdr:rowOff>108235</xdr:rowOff>
    </xdr:from>
    <xdr:to>
      <xdr:col>0</xdr:col>
      <xdr:colOff>6192000</xdr:colOff>
      <xdr:row>46</xdr:row>
      <xdr:rowOff>168443</xdr:rowOff>
    </xdr:to>
    <xdr:sp macro="" textlink="">
      <xdr:nvSp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804730" y="8109235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ECONOMISTE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B27 ALTAÏS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 Rue de Journiat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63122 CEYRAT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3780000</xdr:colOff>
      <xdr:row>37</xdr:row>
      <xdr:rowOff>61187</xdr:rowOff>
    </xdr:from>
    <xdr:to>
      <xdr:col>0</xdr:col>
      <xdr:colOff>6192000</xdr:colOff>
      <xdr:row>41</xdr:row>
      <xdr:rowOff>121396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3788609" y="7109687"/>
          <a:ext cx="2418261" cy="822209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Arial Narrow"/>
            </a:rPr>
            <a:t>BUREAU DE CONTRÔLE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SOCOTEC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36 Boulevard Alexandre Clair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43000 LE PUY EN VELAY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1836000</xdr:colOff>
      <xdr:row>18</xdr:row>
      <xdr:rowOff>53296</xdr:rowOff>
    </xdr:from>
    <xdr:to>
      <xdr:col>0</xdr:col>
      <xdr:colOff>5868000</xdr:colOff>
      <xdr:row>20</xdr:row>
      <xdr:rowOff>26974</xdr:rowOff>
    </xdr:to>
    <xdr:sp macro="" textlink="">
      <xdr:nvSp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854000" y="3482296"/>
          <a:ext cx="4014313" cy="354678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1836000</xdr:colOff>
      <xdr:row>20</xdr:row>
      <xdr:rowOff>75339</xdr:rowOff>
    </xdr:from>
    <xdr:to>
      <xdr:col>0</xdr:col>
      <xdr:colOff>5868000</xdr:colOff>
      <xdr:row>25</xdr:row>
      <xdr:rowOff>154630</xdr:rowOff>
    </xdr:to>
    <xdr:sp macro="" textlink="">
      <xdr:nvSp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854000" y="3885339"/>
          <a:ext cx="4014313" cy="1031791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ctr"/>
        <a:lstStyle/>
        <a:p>
          <a:pPr algn="ctr"/>
          <a:r>
            <a:rPr lang="fr-FR" sz="2000" b="0" i="0">
              <a:solidFill>
                <a:srgbClr val="000000"/>
              </a:solidFill>
              <a:latin typeface="Arial"/>
            </a:rPr>
            <a:t>LOT N°06 SERRURERIE</a:t>
          </a:r>
        </a:p>
      </xdr:txBody>
    </xdr:sp>
    <xdr:clientData/>
  </xdr:twoCellAnchor>
  <xdr:twoCellAnchor editAs="absolute">
    <xdr:from>
      <xdr:col>0</xdr:col>
      <xdr:colOff>1512000</xdr:colOff>
      <xdr:row>30</xdr:row>
      <xdr:rowOff>72704</xdr:rowOff>
    </xdr:from>
    <xdr:to>
      <xdr:col>0</xdr:col>
      <xdr:colOff>1872000</xdr:colOff>
      <xdr:row>31</xdr:row>
      <xdr:rowOff>27300</xdr:rowOff>
    </xdr:to>
    <xdr:sp macro="" textlink="">
      <xdr:nvSp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531565" y="5787704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03/11/25</a:t>
          </a:r>
        </a:p>
      </xdr:txBody>
    </xdr:sp>
    <xdr:clientData/>
  </xdr:twoCellAnchor>
  <xdr:twoCellAnchor editAs="absolute">
    <xdr:from>
      <xdr:col>0</xdr:col>
      <xdr:colOff>1944000</xdr:colOff>
      <xdr:row>30</xdr:row>
      <xdr:rowOff>72704</xdr:rowOff>
    </xdr:from>
    <xdr:to>
      <xdr:col>0</xdr:col>
      <xdr:colOff>2700000</xdr:colOff>
      <xdr:row>31</xdr:row>
      <xdr:rowOff>27300</xdr:rowOff>
    </xdr:to>
    <xdr:sp macro="" textlink="">
      <xdr:nvSpPr>
        <xdr:cNvPr id="27" name="Forme2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950730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F.HAUTIER</a:t>
          </a:r>
        </a:p>
      </xdr:txBody>
    </xdr:sp>
    <xdr:clientData/>
  </xdr:twoCellAnchor>
  <xdr:twoCellAnchor editAs="absolute">
    <xdr:from>
      <xdr:col>0</xdr:col>
      <xdr:colOff>2736000</xdr:colOff>
      <xdr:row>30</xdr:row>
      <xdr:rowOff>72704</xdr:rowOff>
    </xdr:from>
    <xdr:to>
      <xdr:col>0</xdr:col>
      <xdr:colOff>3492000</xdr:colOff>
      <xdr:row>31</xdr:row>
      <xdr:rowOff>27300</xdr:rowOff>
    </xdr:to>
    <xdr:sp macro="" textlink="">
      <xdr:nvSpPr>
        <xdr:cNvPr id="28" name="Forme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740696" y="5787704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O.PARISSIER</a:t>
          </a:r>
        </a:p>
      </xdr:txBody>
    </xdr:sp>
    <xdr:clientData/>
  </xdr:twoCellAnchor>
  <xdr:twoCellAnchor editAs="absolute">
    <xdr:from>
      <xdr:col>0</xdr:col>
      <xdr:colOff>3528000</xdr:colOff>
      <xdr:row>30</xdr:row>
      <xdr:rowOff>72704</xdr:rowOff>
    </xdr:from>
    <xdr:to>
      <xdr:col>0</xdr:col>
      <xdr:colOff>6156000</xdr:colOff>
      <xdr:row>31</xdr:row>
      <xdr:rowOff>27300</xdr:rowOff>
    </xdr:to>
    <xdr:sp macro="" textlink="">
      <xdr:nvSpPr>
        <xdr:cNvPr id="29" name="Forme2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530661" y="5787704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Première émission</a:t>
          </a:r>
        </a:p>
      </xdr:txBody>
    </xdr:sp>
    <xdr:clientData/>
  </xdr:twoCellAnchor>
  <xdr:twoCellAnchor editAs="absolute">
    <xdr:from>
      <xdr:col>0</xdr:col>
      <xdr:colOff>1260000</xdr:colOff>
      <xdr:row>30</xdr:row>
      <xdr:rowOff>72704</xdr:rowOff>
    </xdr:from>
    <xdr:to>
      <xdr:col>0</xdr:col>
      <xdr:colOff>1404000</xdr:colOff>
      <xdr:row>31</xdr:row>
      <xdr:rowOff>27300</xdr:rowOff>
    </xdr:to>
    <xdr:sp macro="" textlink="">
      <xdr:nvSpPr>
        <xdr:cNvPr id="30" name="Forme2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73617" y="5787704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/</a:t>
          </a:r>
        </a:p>
      </xdr:txBody>
    </xdr:sp>
    <xdr:clientData/>
  </xdr:twoCellAnchor>
  <xdr:twoCellAnchor editAs="absolute">
    <xdr:from>
      <xdr:col>0</xdr:col>
      <xdr:colOff>1260000</xdr:colOff>
      <xdr:row>29</xdr:row>
      <xdr:rowOff>101987</xdr:rowOff>
    </xdr:from>
    <xdr:to>
      <xdr:col>0</xdr:col>
      <xdr:colOff>1404000</xdr:colOff>
      <xdr:row>30</xdr:row>
      <xdr:rowOff>56583</xdr:rowOff>
    </xdr:to>
    <xdr:sp macro="" textlink="">
      <xdr:nvSpPr>
        <xdr:cNvPr id="31" name="Forme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273617" y="5626487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29</xdr:row>
      <xdr:rowOff>101987</xdr:rowOff>
    </xdr:from>
    <xdr:to>
      <xdr:col>0</xdr:col>
      <xdr:colOff>1872000</xdr:colOff>
      <xdr:row>30</xdr:row>
      <xdr:rowOff>56583</xdr:rowOff>
    </xdr:to>
    <xdr:sp macro="" textlink="">
      <xdr:nvSpPr>
        <xdr:cNvPr id="32" name="Forme3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531565" y="5626487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29</xdr:row>
      <xdr:rowOff>101987</xdr:rowOff>
    </xdr:from>
    <xdr:to>
      <xdr:col>0</xdr:col>
      <xdr:colOff>2700000</xdr:colOff>
      <xdr:row>30</xdr:row>
      <xdr:rowOff>56583</xdr:rowOff>
    </xdr:to>
    <xdr:sp macro="" textlink="">
      <xdr:nvSpPr>
        <xdr:cNvPr id="33" name="Forme3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950730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29</xdr:row>
      <xdr:rowOff>101987</xdr:rowOff>
    </xdr:from>
    <xdr:to>
      <xdr:col>0</xdr:col>
      <xdr:colOff>3492000</xdr:colOff>
      <xdr:row>30</xdr:row>
      <xdr:rowOff>56583</xdr:rowOff>
    </xdr:to>
    <xdr:sp macro="" textlink="">
      <xdr:nvSpPr>
        <xdr:cNvPr id="34" name="Forme3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740696" y="5626487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29</xdr:row>
      <xdr:rowOff>101987</xdr:rowOff>
    </xdr:from>
    <xdr:to>
      <xdr:col>0</xdr:col>
      <xdr:colOff>6156000</xdr:colOff>
      <xdr:row>30</xdr:row>
      <xdr:rowOff>56583</xdr:rowOff>
    </xdr:to>
    <xdr:sp macro="" textlink="">
      <xdr:nvSpPr>
        <xdr:cNvPr id="35" name="Forme3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3530661" y="5626487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1260000</xdr:colOff>
      <xdr:row>28</xdr:row>
      <xdr:rowOff>131270</xdr:rowOff>
    </xdr:from>
    <xdr:to>
      <xdr:col>0</xdr:col>
      <xdr:colOff>1404000</xdr:colOff>
      <xdr:row>29</xdr:row>
      <xdr:rowOff>85865</xdr:rowOff>
    </xdr:to>
    <xdr:sp macro="" textlink="">
      <xdr:nvSpPr>
        <xdr:cNvPr id="36" name="Forme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273617" y="5465270"/>
          <a:ext cx="16121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1512000</xdr:colOff>
      <xdr:row>28</xdr:row>
      <xdr:rowOff>131270</xdr:rowOff>
    </xdr:from>
    <xdr:to>
      <xdr:col>0</xdr:col>
      <xdr:colOff>1872000</xdr:colOff>
      <xdr:row>29</xdr:row>
      <xdr:rowOff>85865</xdr:rowOff>
    </xdr:to>
    <xdr:sp macro="" textlink="">
      <xdr:nvSpPr>
        <xdr:cNvPr id="37" name="Forme3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531565" y="5465270"/>
          <a:ext cx="354678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1944000</xdr:colOff>
      <xdr:row>28</xdr:row>
      <xdr:rowOff>131270</xdr:rowOff>
    </xdr:from>
    <xdr:to>
      <xdr:col>0</xdr:col>
      <xdr:colOff>2700000</xdr:colOff>
      <xdr:row>29</xdr:row>
      <xdr:rowOff>85865</xdr:rowOff>
    </xdr:to>
    <xdr:sp macro="" textlink="">
      <xdr:nvSpPr>
        <xdr:cNvPr id="38" name="Forme3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950730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2736000</xdr:colOff>
      <xdr:row>28</xdr:row>
      <xdr:rowOff>131270</xdr:rowOff>
    </xdr:from>
    <xdr:to>
      <xdr:col>0</xdr:col>
      <xdr:colOff>3492000</xdr:colOff>
      <xdr:row>29</xdr:row>
      <xdr:rowOff>85865</xdr:rowOff>
    </xdr:to>
    <xdr:sp macro="" textlink="">
      <xdr:nvSpPr>
        <xdr:cNvPr id="39" name="Forme3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2740696" y="5465270"/>
          <a:ext cx="757722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3528000</xdr:colOff>
      <xdr:row>28</xdr:row>
      <xdr:rowOff>131270</xdr:rowOff>
    </xdr:from>
    <xdr:to>
      <xdr:col>0</xdr:col>
      <xdr:colOff>6156000</xdr:colOff>
      <xdr:row>29</xdr:row>
      <xdr:rowOff>85865</xdr:rowOff>
    </xdr:to>
    <xdr:sp macro="" textlink="">
      <xdr:nvSpPr>
        <xdr:cNvPr id="40" name="Forme38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530661" y="5465270"/>
          <a:ext cx="2660087" cy="145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3168000</xdr:colOff>
      <xdr:row>1</xdr:row>
      <xdr:rowOff>35204</xdr:rowOff>
    </xdr:from>
    <xdr:to>
      <xdr:col>0</xdr:col>
      <xdr:colOff>4752000</xdr:colOff>
      <xdr:row>9</xdr:row>
      <xdr:rowOff>10526</xdr:rowOff>
    </xdr:to>
    <xdr:pic>
      <xdr:nvPicPr>
        <xdr:cNvPr id="41" name="Forme3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1180" y="225704"/>
          <a:ext cx="44" cy="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5FB1D-F0E8-4F35-ADE0-A8120968ED10}">
  <sheetPr>
    <pageSetUpPr fitToPage="1"/>
  </sheetPr>
  <dimension ref="A1"/>
  <sheetViews>
    <sheetView showGridLines="0" tabSelected="1" workbookViewId="0">
      <selection activeCell="B26" sqref="B26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5DBC2-33CE-43C2-9742-6B2FA6868B4F}">
  <sheetPr>
    <pageSetUpPr fitToPage="1"/>
  </sheetPr>
  <dimension ref="A1:ZZ47"/>
  <sheetViews>
    <sheetView showGridLines="0" view="pageBreakPreview" zoomScale="60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T50" sqref="T5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0" x14ac:dyDescent="0.25">
      <c r="A1" s="1"/>
      <c r="B1" s="2"/>
      <c r="C1" s="3" t="s">
        <v>0</v>
      </c>
      <c r="D1" s="4" t="s">
        <v>1</v>
      </c>
      <c r="E1" s="3" t="s">
        <v>2</v>
      </c>
      <c r="F1" s="4" t="s">
        <v>3</v>
      </c>
      <c r="G1" s="5" t="s">
        <v>4</v>
      </c>
    </row>
    <row r="2" spans="1:702" x14ac:dyDescent="0.25">
      <c r="A2" s="6"/>
      <c r="B2" s="7"/>
      <c r="C2" s="8"/>
      <c r="D2" s="8"/>
      <c r="E2" s="8"/>
      <c r="F2" s="8"/>
      <c r="G2" s="9"/>
    </row>
    <row r="3" spans="1:702" x14ac:dyDescent="0.25">
      <c r="A3" s="10" t="s">
        <v>5</v>
      </c>
      <c r="B3" s="11" t="s">
        <v>6</v>
      </c>
      <c r="C3" s="12"/>
      <c r="D3" s="12"/>
      <c r="E3" s="12"/>
      <c r="F3" s="12"/>
      <c r="G3" s="13"/>
      <c r="ZY3" t="s">
        <v>7</v>
      </c>
      <c r="ZZ3" s="14"/>
    </row>
    <row r="4" spans="1:702" x14ac:dyDescent="0.25">
      <c r="A4" s="15" t="s">
        <v>8</v>
      </c>
      <c r="B4" s="16" t="s">
        <v>9</v>
      </c>
      <c r="C4" s="12"/>
      <c r="D4" s="12"/>
      <c r="E4" s="12"/>
      <c r="F4" s="12"/>
      <c r="G4" s="13"/>
      <c r="ZY4" t="s">
        <v>10</v>
      </c>
      <c r="ZZ4" s="14"/>
    </row>
    <row r="5" spans="1:702" x14ac:dyDescent="0.25">
      <c r="A5" s="17" t="s">
        <v>11</v>
      </c>
      <c r="B5" s="18" t="s">
        <v>12</v>
      </c>
      <c r="C5" s="19" t="s">
        <v>13</v>
      </c>
      <c r="D5" s="20">
        <v>1</v>
      </c>
      <c r="E5" s="19"/>
      <c r="F5" s="21"/>
      <c r="G5" s="22">
        <f>ROUND(E5*F5,2)</f>
        <v>0</v>
      </c>
      <c r="ZY5" t="s">
        <v>14</v>
      </c>
      <c r="ZZ5" s="14" t="s">
        <v>15</v>
      </c>
    </row>
    <row r="6" spans="1:702" x14ac:dyDescent="0.25">
      <c r="A6" s="23" t="s">
        <v>16</v>
      </c>
      <c r="B6" s="24" t="s">
        <v>17</v>
      </c>
      <c r="C6" s="12"/>
      <c r="D6" s="12"/>
      <c r="E6" s="12"/>
      <c r="F6" s="12"/>
      <c r="G6" s="22">
        <f t="shared" ref="G6:G35" si="0">ROUND(E6*F6,2)</f>
        <v>0</v>
      </c>
      <c r="ZY6" t="s">
        <v>18</v>
      </c>
      <c r="ZZ6" s="14"/>
    </row>
    <row r="7" spans="1:702" ht="25.5" x14ac:dyDescent="0.25">
      <c r="A7" s="23" t="s">
        <v>19</v>
      </c>
      <c r="B7" s="25" t="s">
        <v>20</v>
      </c>
      <c r="C7" s="12"/>
      <c r="D7" s="12"/>
      <c r="E7" s="12"/>
      <c r="F7" s="12"/>
      <c r="G7" s="22">
        <f t="shared" si="0"/>
        <v>0</v>
      </c>
      <c r="ZY7" t="s">
        <v>21</v>
      </c>
      <c r="ZZ7" s="14"/>
    </row>
    <row r="8" spans="1:702" x14ac:dyDescent="0.25">
      <c r="A8" s="17" t="s">
        <v>22</v>
      </c>
      <c r="B8" s="18" t="s">
        <v>23</v>
      </c>
      <c r="C8" s="19" t="s">
        <v>24</v>
      </c>
      <c r="D8" s="20">
        <v>2</v>
      </c>
      <c r="E8" s="19"/>
      <c r="F8" s="21"/>
      <c r="G8" s="22">
        <f t="shared" si="0"/>
        <v>0</v>
      </c>
      <c r="ZY8" t="s">
        <v>25</v>
      </c>
      <c r="ZZ8" s="14" t="s">
        <v>26</v>
      </c>
    </row>
    <row r="9" spans="1:702" x14ac:dyDescent="0.25">
      <c r="A9" s="23" t="s">
        <v>27</v>
      </c>
      <c r="B9" s="24" t="s">
        <v>28</v>
      </c>
      <c r="C9" s="12"/>
      <c r="D9" s="12"/>
      <c r="E9" s="12"/>
      <c r="F9" s="12"/>
      <c r="G9" s="22">
        <f t="shared" si="0"/>
        <v>0</v>
      </c>
      <c r="ZY9" t="s">
        <v>29</v>
      </c>
      <c r="ZZ9" s="14"/>
    </row>
    <row r="10" spans="1:702" ht="25.5" x14ac:dyDescent="0.25">
      <c r="A10" s="23" t="s">
        <v>30</v>
      </c>
      <c r="B10" s="25" t="s">
        <v>31</v>
      </c>
      <c r="C10" s="12"/>
      <c r="D10" s="12"/>
      <c r="E10" s="12"/>
      <c r="F10" s="12"/>
      <c r="G10" s="22">
        <f t="shared" si="0"/>
        <v>0</v>
      </c>
      <c r="ZY10" t="s">
        <v>32</v>
      </c>
      <c r="ZZ10" s="14"/>
    </row>
    <row r="11" spans="1:702" x14ac:dyDescent="0.25">
      <c r="A11" s="17" t="s">
        <v>33</v>
      </c>
      <c r="B11" s="18" t="s">
        <v>34</v>
      </c>
      <c r="C11" s="19" t="s">
        <v>35</v>
      </c>
      <c r="D11" s="20">
        <v>2</v>
      </c>
      <c r="E11" s="19"/>
      <c r="F11" s="21"/>
      <c r="G11" s="22">
        <f t="shared" si="0"/>
        <v>0</v>
      </c>
      <c r="ZY11" t="s">
        <v>36</v>
      </c>
      <c r="ZZ11" s="14" t="s">
        <v>37</v>
      </c>
    </row>
    <row r="12" spans="1:702" x14ac:dyDescent="0.25">
      <c r="A12" s="23" t="s">
        <v>38</v>
      </c>
      <c r="B12" s="24" t="s">
        <v>39</v>
      </c>
      <c r="C12" s="12"/>
      <c r="D12" s="12"/>
      <c r="E12" s="12"/>
      <c r="F12" s="12"/>
      <c r="G12" s="22">
        <f t="shared" si="0"/>
        <v>0</v>
      </c>
      <c r="ZY12" t="s">
        <v>40</v>
      </c>
      <c r="ZZ12" s="14"/>
    </row>
    <row r="13" spans="1:702" ht="25.5" x14ac:dyDescent="0.25">
      <c r="A13" s="23" t="s">
        <v>41</v>
      </c>
      <c r="B13" s="25" t="s">
        <v>42</v>
      </c>
      <c r="C13" s="12"/>
      <c r="D13" s="12"/>
      <c r="E13" s="12"/>
      <c r="F13" s="12"/>
      <c r="G13" s="22">
        <f t="shared" si="0"/>
        <v>0</v>
      </c>
      <c r="ZY13" t="s">
        <v>43</v>
      </c>
      <c r="ZZ13" s="14"/>
    </row>
    <row r="14" spans="1:702" x14ac:dyDescent="0.25">
      <c r="A14" s="17" t="s">
        <v>44</v>
      </c>
      <c r="B14" s="18" t="s">
        <v>45</v>
      </c>
      <c r="C14" s="19" t="s">
        <v>46</v>
      </c>
      <c r="D14" s="20">
        <v>1</v>
      </c>
      <c r="E14" s="19"/>
      <c r="F14" s="21"/>
      <c r="G14" s="22">
        <f t="shared" si="0"/>
        <v>0</v>
      </c>
      <c r="ZY14" t="s">
        <v>47</v>
      </c>
      <c r="ZZ14" s="14" t="s">
        <v>48</v>
      </c>
    </row>
    <row r="15" spans="1:702" ht="25.5" x14ac:dyDescent="0.25">
      <c r="A15" s="23" t="s">
        <v>49</v>
      </c>
      <c r="B15" s="25" t="s">
        <v>50</v>
      </c>
      <c r="C15" s="12"/>
      <c r="D15" s="12"/>
      <c r="E15" s="12"/>
      <c r="F15" s="12"/>
      <c r="G15" s="22">
        <f t="shared" si="0"/>
        <v>0</v>
      </c>
      <c r="ZY15" t="s">
        <v>51</v>
      </c>
      <c r="ZZ15" s="14"/>
    </row>
    <row r="16" spans="1:702" x14ac:dyDescent="0.25">
      <c r="A16" s="17" t="s">
        <v>52</v>
      </c>
      <c r="B16" s="18" t="s">
        <v>53</v>
      </c>
      <c r="C16" s="19" t="s">
        <v>54</v>
      </c>
      <c r="D16" s="20">
        <v>1</v>
      </c>
      <c r="E16" s="19"/>
      <c r="F16" s="21"/>
      <c r="G16" s="22">
        <f t="shared" si="0"/>
        <v>0</v>
      </c>
      <c r="ZY16" t="s">
        <v>55</v>
      </c>
      <c r="ZZ16" s="14" t="s">
        <v>56</v>
      </c>
    </row>
    <row r="17" spans="1:702" ht="25.5" x14ac:dyDescent="0.25">
      <c r="A17" s="23" t="s">
        <v>57</v>
      </c>
      <c r="B17" s="25" t="s">
        <v>58</v>
      </c>
      <c r="C17" s="12"/>
      <c r="D17" s="12"/>
      <c r="E17" s="12"/>
      <c r="F17" s="12"/>
      <c r="G17" s="22">
        <f t="shared" si="0"/>
        <v>0</v>
      </c>
      <c r="ZY17" t="s">
        <v>59</v>
      </c>
      <c r="ZZ17" s="14"/>
    </row>
    <row r="18" spans="1:702" x14ac:dyDescent="0.25">
      <c r="A18" s="17" t="s">
        <v>60</v>
      </c>
      <c r="B18" s="18" t="s">
        <v>61</v>
      </c>
      <c r="C18" s="19" t="s">
        <v>62</v>
      </c>
      <c r="D18" s="20">
        <v>1</v>
      </c>
      <c r="E18" s="19"/>
      <c r="F18" s="21"/>
      <c r="G18" s="22">
        <f t="shared" si="0"/>
        <v>0</v>
      </c>
      <c r="ZY18" t="s">
        <v>63</v>
      </c>
      <c r="ZZ18" s="14" t="s">
        <v>64</v>
      </c>
    </row>
    <row r="19" spans="1:702" ht="25.5" x14ac:dyDescent="0.25">
      <c r="A19" s="23" t="s">
        <v>65</v>
      </c>
      <c r="B19" s="25" t="s">
        <v>66</v>
      </c>
      <c r="C19" s="12"/>
      <c r="D19" s="12"/>
      <c r="E19" s="12"/>
      <c r="F19" s="12"/>
      <c r="G19" s="22">
        <f t="shared" si="0"/>
        <v>0</v>
      </c>
      <c r="ZY19" t="s">
        <v>67</v>
      </c>
      <c r="ZZ19" s="14"/>
    </row>
    <row r="20" spans="1:702" x14ac:dyDescent="0.25">
      <c r="A20" s="17" t="s">
        <v>68</v>
      </c>
      <c r="B20" s="18" t="s">
        <v>69</v>
      </c>
      <c r="C20" s="19" t="s">
        <v>70</v>
      </c>
      <c r="D20" s="20">
        <v>1</v>
      </c>
      <c r="E20" s="19"/>
      <c r="F20" s="21"/>
      <c r="G20" s="22">
        <f t="shared" si="0"/>
        <v>0</v>
      </c>
      <c r="ZY20" t="s">
        <v>71</v>
      </c>
      <c r="ZZ20" s="14" t="s">
        <v>72</v>
      </c>
    </row>
    <row r="21" spans="1:702" x14ac:dyDescent="0.25">
      <c r="A21" s="23" t="s">
        <v>73</v>
      </c>
      <c r="B21" s="24" t="s">
        <v>74</v>
      </c>
      <c r="C21" s="12"/>
      <c r="D21" s="12"/>
      <c r="E21" s="12"/>
      <c r="F21" s="12"/>
      <c r="G21" s="22">
        <f t="shared" si="0"/>
        <v>0</v>
      </c>
      <c r="ZY21" t="s">
        <v>75</v>
      </c>
      <c r="ZZ21" s="14"/>
    </row>
    <row r="22" spans="1:702" x14ac:dyDescent="0.25">
      <c r="A22" s="23" t="s">
        <v>76</v>
      </c>
      <c r="B22" s="25" t="s">
        <v>77</v>
      </c>
      <c r="C22" s="12"/>
      <c r="D22" s="12"/>
      <c r="E22" s="12"/>
      <c r="F22" s="12"/>
      <c r="G22" s="22">
        <f t="shared" si="0"/>
        <v>0</v>
      </c>
      <c r="ZY22" t="s">
        <v>78</v>
      </c>
      <c r="ZZ22" s="14"/>
    </row>
    <row r="23" spans="1:702" x14ac:dyDescent="0.25">
      <c r="A23" s="17" t="s">
        <v>79</v>
      </c>
      <c r="B23" s="18" t="s">
        <v>80</v>
      </c>
      <c r="C23" s="19" t="s">
        <v>81</v>
      </c>
      <c r="D23" s="20">
        <v>4</v>
      </c>
      <c r="E23" s="19"/>
      <c r="F23" s="21"/>
      <c r="G23" s="22">
        <f t="shared" si="0"/>
        <v>0</v>
      </c>
      <c r="ZY23" t="s">
        <v>82</v>
      </c>
      <c r="ZZ23" s="14" t="s">
        <v>83</v>
      </c>
    </row>
    <row r="24" spans="1:702" x14ac:dyDescent="0.25">
      <c r="A24" s="23" t="s">
        <v>84</v>
      </c>
      <c r="B24" s="25" t="s">
        <v>85</v>
      </c>
      <c r="C24" s="12"/>
      <c r="D24" s="12"/>
      <c r="E24" s="12"/>
      <c r="F24" s="12"/>
      <c r="G24" s="22">
        <f t="shared" si="0"/>
        <v>0</v>
      </c>
      <c r="ZY24" t="s">
        <v>86</v>
      </c>
      <c r="ZZ24" s="14"/>
    </row>
    <row r="25" spans="1:702" x14ac:dyDescent="0.25">
      <c r="A25" s="17" t="s">
        <v>87</v>
      </c>
      <c r="B25" s="18" t="s">
        <v>88</v>
      </c>
      <c r="C25" s="19" t="s">
        <v>89</v>
      </c>
      <c r="D25" s="20">
        <v>2</v>
      </c>
      <c r="E25" s="19"/>
      <c r="F25" s="21"/>
      <c r="G25" s="22">
        <f t="shared" si="0"/>
        <v>0</v>
      </c>
      <c r="ZY25" t="s">
        <v>90</v>
      </c>
      <c r="ZZ25" s="14" t="s">
        <v>91</v>
      </c>
    </row>
    <row r="26" spans="1:702" x14ac:dyDescent="0.25">
      <c r="A26" s="23" t="s">
        <v>92</v>
      </c>
      <c r="B26" s="25" t="s">
        <v>93</v>
      </c>
      <c r="C26" s="12"/>
      <c r="D26" s="12"/>
      <c r="E26" s="12"/>
      <c r="F26" s="12"/>
      <c r="G26" s="22">
        <f t="shared" si="0"/>
        <v>0</v>
      </c>
      <c r="ZY26" t="s">
        <v>94</v>
      </c>
      <c r="ZZ26" s="14"/>
    </row>
    <row r="27" spans="1:702" x14ac:dyDescent="0.25">
      <c r="A27" s="17" t="s">
        <v>95</v>
      </c>
      <c r="B27" s="18" t="s">
        <v>96</v>
      </c>
      <c r="C27" s="19" t="s">
        <v>97</v>
      </c>
      <c r="D27" s="20">
        <v>2</v>
      </c>
      <c r="E27" s="19"/>
      <c r="F27" s="21"/>
      <c r="G27" s="22">
        <f t="shared" si="0"/>
        <v>0</v>
      </c>
      <c r="ZY27" t="s">
        <v>98</v>
      </c>
      <c r="ZZ27" s="14" t="s">
        <v>99</v>
      </c>
    </row>
    <row r="28" spans="1:702" x14ac:dyDescent="0.25">
      <c r="A28" s="23" t="s">
        <v>100</v>
      </c>
      <c r="B28" s="25" t="s">
        <v>101</v>
      </c>
      <c r="C28" s="12"/>
      <c r="D28" s="12"/>
      <c r="E28" s="12"/>
      <c r="F28" s="12"/>
      <c r="G28" s="22">
        <f t="shared" si="0"/>
        <v>0</v>
      </c>
      <c r="ZY28" t="s">
        <v>102</v>
      </c>
      <c r="ZZ28" s="14"/>
    </row>
    <row r="29" spans="1:702" x14ac:dyDescent="0.25">
      <c r="A29" s="17" t="s">
        <v>103</v>
      </c>
      <c r="B29" s="18" t="s">
        <v>104</v>
      </c>
      <c r="C29" s="19" t="s">
        <v>105</v>
      </c>
      <c r="D29" s="20">
        <v>1</v>
      </c>
      <c r="E29" s="19"/>
      <c r="F29" s="21"/>
      <c r="G29" s="22">
        <f t="shared" si="0"/>
        <v>0</v>
      </c>
      <c r="ZY29" t="s">
        <v>106</v>
      </c>
      <c r="ZZ29" s="14" t="s">
        <v>107</v>
      </c>
    </row>
    <row r="30" spans="1:702" x14ac:dyDescent="0.25">
      <c r="A30" s="17" t="s">
        <v>108</v>
      </c>
      <c r="B30" s="18" t="s">
        <v>109</v>
      </c>
      <c r="C30" s="19" t="s">
        <v>110</v>
      </c>
      <c r="D30" s="20">
        <v>1</v>
      </c>
      <c r="E30" s="19"/>
      <c r="F30" s="21"/>
      <c r="G30" s="22">
        <f t="shared" si="0"/>
        <v>0</v>
      </c>
      <c r="ZY30" t="s">
        <v>111</v>
      </c>
      <c r="ZZ30" s="14" t="s">
        <v>112</v>
      </c>
    </row>
    <row r="31" spans="1:702" x14ac:dyDescent="0.25">
      <c r="A31" s="23" t="s">
        <v>113</v>
      </c>
      <c r="B31" s="25" t="s">
        <v>114</v>
      </c>
      <c r="C31" s="12"/>
      <c r="D31" s="12"/>
      <c r="E31" s="12"/>
      <c r="F31" s="12"/>
      <c r="G31" s="22">
        <f t="shared" si="0"/>
        <v>0</v>
      </c>
      <c r="ZY31" t="s">
        <v>115</v>
      </c>
      <c r="ZZ31" s="14"/>
    </row>
    <row r="32" spans="1:702" x14ac:dyDescent="0.25">
      <c r="A32" s="17" t="s">
        <v>116</v>
      </c>
      <c r="B32" s="18" t="s">
        <v>117</v>
      </c>
      <c r="C32" s="19" t="s">
        <v>118</v>
      </c>
      <c r="D32" s="20">
        <v>1</v>
      </c>
      <c r="E32" s="19"/>
      <c r="F32" s="21"/>
      <c r="G32" s="22">
        <f t="shared" si="0"/>
        <v>0</v>
      </c>
      <c r="ZY32" t="s">
        <v>119</v>
      </c>
      <c r="ZZ32" s="14" t="s">
        <v>120</v>
      </c>
    </row>
    <row r="33" spans="1:702" x14ac:dyDescent="0.25">
      <c r="A33" s="23" t="s">
        <v>121</v>
      </c>
      <c r="B33" s="25" t="s">
        <v>122</v>
      </c>
      <c r="C33" s="12"/>
      <c r="D33" s="12"/>
      <c r="E33" s="12"/>
      <c r="F33" s="12"/>
      <c r="G33" s="22">
        <f t="shared" si="0"/>
        <v>0</v>
      </c>
      <c r="ZY33" t="s">
        <v>123</v>
      </c>
      <c r="ZZ33" s="14"/>
    </row>
    <row r="34" spans="1:702" x14ac:dyDescent="0.25">
      <c r="A34" s="17" t="s">
        <v>124</v>
      </c>
      <c r="B34" s="18" t="s">
        <v>125</v>
      </c>
      <c r="C34" s="19" t="s">
        <v>126</v>
      </c>
      <c r="D34" s="20">
        <v>1</v>
      </c>
      <c r="E34" s="19"/>
      <c r="F34" s="21"/>
      <c r="G34" s="22">
        <f t="shared" si="0"/>
        <v>0</v>
      </c>
      <c r="ZY34" t="s">
        <v>127</v>
      </c>
      <c r="ZZ34" s="14" t="s">
        <v>128</v>
      </c>
    </row>
    <row r="35" spans="1:702" x14ac:dyDescent="0.25">
      <c r="A35" s="26"/>
      <c r="B35" s="27"/>
      <c r="C35" s="28"/>
      <c r="D35" s="28"/>
      <c r="E35" s="28"/>
      <c r="F35" s="28"/>
      <c r="G35" s="22">
        <f t="shared" si="0"/>
        <v>0</v>
      </c>
    </row>
    <row r="36" spans="1:702" x14ac:dyDescent="0.25">
      <c r="A36" s="29"/>
      <c r="B36" s="29"/>
      <c r="C36" s="29"/>
      <c r="D36" s="29"/>
      <c r="E36" s="29"/>
      <c r="F36" s="29"/>
      <c r="G36" s="29"/>
    </row>
    <row r="37" spans="1:702" x14ac:dyDescent="0.25">
      <c r="B37" s="30" t="s">
        <v>129</v>
      </c>
      <c r="G37" s="31">
        <f>SUBTOTAL(109,G3:G35)</f>
        <v>0</v>
      </c>
      <c r="ZY37" t="s">
        <v>130</v>
      </c>
    </row>
    <row r="38" spans="1:702" x14ac:dyDescent="0.25">
      <c r="A38" s="32">
        <v>20</v>
      </c>
      <c r="B38" s="30" t="str">
        <f>CONCATENATE("Montant TVA (",A38,"%)")</f>
        <v>Montant TVA (20%)</v>
      </c>
      <c r="G38" s="31">
        <f>(G37*A38)/100</f>
        <v>0</v>
      </c>
      <c r="ZY38" t="s">
        <v>131</v>
      </c>
    </row>
    <row r="39" spans="1:702" x14ac:dyDescent="0.25">
      <c r="B39" s="30" t="s">
        <v>132</v>
      </c>
      <c r="G39" s="31">
        <f>G37+G38</f>
        <v>0</v>
      </c>
      <c r="ZY39" t="s">
        <v>133</v>
      </c>
    </row>
    <row r="40" spans="1:702" x14ac:dyDescent="0.25">
      <c r="G40" s="31"/>
    </row>
    <row r="41" spans="1:702" x14ac:dyDescent="0.25">
      <c r="C41" s="33" t="s">
        <v>134</v>
      </c>
      <c r="D41" s="34"/>
      <c r="E41" s="34"/>
      <c r="F41" s="35"/>
      <c r="G41" s="36"/>
    </row>
    <row r="42" spans="1:702" x14ac:dyDescent="0.25">
      <c r="C42" s="37" t="s">
        <v>135</v>
      </c>
      <c r="D42" s="34"/>
      <c r="E42" s="34"/>
      <c r="F42" s="35"/>
      <c r="G42" s="36"/>
    </row>
    <row r="43" spans="1:702" x14ac:dyDescent="0.25">
      <c r="C43" s="37" t="s">
        <v>136</v>
      </c>
      <c r="D43" s="34"/>
      <c r="E43" s="34"/>
      <c r="F43" s="35"/>
      <c r="G43" s="36"/>
    </row>
    <row r="44" spans="1:702" x14ac:dyDescent="0.25">
      <c r="C44" s="37" t="s">
        <v>137</v>
      </c>
      <c r="D44" s="34"/>
      <c r="E44" s="34"/>
      <c r="F44" s="35"/>
      <c r="G44" s="36"/>
    </row>
    <row r="45" spans="1:702" x14ac:dyDescent="0.25">
      <c r="C45" s="37" t="s">
        <v>138</v>
      </c>
      <c r="D45" s="34"/>
      <c r="E45" s="34"/>
      <c r="F45" s="38" t="s">
        <v>139</v>
      </c>
      <c r="G45" s="36"/>
    </row>
    <row r="46" spans="1:702" x14ac:dyDescent="0.25">
      <c r="C46" s="34"/>
      <c r="D46" s="34"/>
      <c r="E46" s="34"/>
      <c r="F46" s="35"/>
      <c r="G46" s="36"/>
    </row>
    <row r="47" spans="1:702" x14ac:dyDescent="0.25">
      <c r="C47" s="37" t="s">
        <v>140</v>
      </c>
      <c r="D47" s="34"/>
      <c r="E47" s="34"/>
      <c r="F47" s="35"/>
      <c r="G47" s="36"/>
    </row>
  </sheetData>
  <printOptions horizontalCentered="1"/>
  <pageMargins left="0.08" right="0.08" top="0.06" bottom="0.06" header="0.76" footer="0.76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N°06 Page de garde</vt:lpstr>
      <vt:lpstr>LOT N°06 SERRURERIE</vt:lpstr>
      <vt:lpstr>'LOT N°06 SERRURERIE'!Impression_des_titres</vt:lpstr>
      <vt:lpstr>'LOT N°06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daugea</dc:creator>
  <cp:lastModifiedBy>Dauge Alice</cp:lastModifiedBy>
  <dcterms:created xsi:type="dcterms:W3CDTF">2025-11-03T16:38:05Z</dcterms:created>
  <dcterms:modified xsi:type="dcterms:W3CDTF">2025-11-03T16:46:02Z</dcterms:modified>
</cp:coreProperties>
</file>